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320" windowHeight="11016"/>
  </bookViews>
  <sheets>
    <sheet name="Сводный" sheetId="1" r:id="rId1"/>
    <sheet name="П-300" sheetId="2" r:id="rId2"/>
    <sheet name="ЕК-600" sheetId="4" r:id="rId3"/>
    <sheet name="ЕН-600" sheetId="3" r:id="rId4"/>
    <sheet name="ЕЛ-600" sheetId="5" r:id="rId5"/>
  </sheets>
  <definedNames>
    <definedName name="_xlnm.Print_Area" localSheetId="1">'П-300'!$A$8:$K$9</definedName>
  </definedNames>
  <calcPr calcId="124519"/>
</workbook>
</file>

<file path=xl/calcChain.xml><?xml version="1.0" encoding="utf-8"?>
<calcChain xmlns="http://schemas.openxmlformats.org/spreadsheetml/2006/main">
  <c r="J34" i="1"/>
  <c r="K11" i="3"/>
  <c r="K10"/>
  <c r="I12" i="4"/>
  <c r="I13"/>
  <c r="I14"/>
  <c r="I15"/>
  <c r="I11"/>
  <c r="K11" s="1"/>
  <c r="I10" i="3"/>
  <c r="J11" i="5"/>
  <c r="I11" i="3"/>
  <c r="I12"/>
  <c r="I13"/>
  <c r="I10" i="2"/>
  <c r="J12" i="5"/>
  <c r="J13"/>
  <c r="J14"/>
  <c r="J15"/>
  <c r="H12"/>
  <c r="H13"/>
  <c r="H14"/>
  <c r="H15"/>
  <c r="H11"/>
  <c r="I11" i="2"/>
  <c r="I12"/>
  <c r="I13"/>
  <c r="I14"/>
  <c r="I15"/>
  <c r="I16"/>
  <c r="I17"/>
  <c r="I18"/>
  <c r="I19"/>
  <c r="I20"/>
  <c r="I21"/>
  <c r="I22"/>
  <c r="I23"/>
  <c r="I24"/>
  <c r="I25"/>
  <c r="I26"/>
  <c r="K13" i="4" l="1"/>
  <c r="K12"/>
  <c r="K14"/>
  <c r="K15"/>
  <c r="K12" i="3"/>
  <c r="K13"/>
  <c r="K10" i="2"/>
  <c r="K20"/>
  <c r="K22"/>
  <c r="K11"/>
  <c r="K21"/>
  <c r="K23"/>
  <c r="K14"/>
  <c r="K24"/>
  <c r="K13"/>
  <c r="K15"/>
  <c r="K16"/>
  <c r="K12"/>
  <c r="K25"/>
  <c r="K26"/>
  <c r="K18"/>
  <c r="K19"/>
  <c r="K17"/>
  <c r="J30" i="1" l="1"/>
  <c r="J31"/>
  <c r="J32"/>
  <c r="J33"/>
  <c r="J29"/>
</calcChain>
</file>

<file path=xl/sharedStrings.xml><?xml version="1.0" encoding="utf-8"?>
<sst xmlns="http://schemas.openxmlformats.org/spreadsheetml/2006/main" count="211" uniqueCount="75">
  <si>
    <t>Сводный протокол</t>
  </si>
  <si>
    <t xml:space="preserve">Утверждаю:  </t>
  </si>
  <si>
    <t>Главный судья соревнований:</t>
  </si>
  <si>
    <t>г.Н.Тагил</t>
  </si>
  <si>
    <t>Личный зачет</t>
  </si>
  <si>
    <t>№ п/п</t>
  </si>
  <si>
    <t>Ф.И.</t>
  </si>
  <si>
    <t>ОУ</t>
  </si>
  <si>
    <t>Баллы</t>
  </si>
  <si>
    <t>Место</t>
  </si>
  <si>
    <t>ЕЛ-600</t>
  </si>
  <si>
    <t>Командный зачет</t>
  </si>
  <si>
    <t>Команда</t>
  </si>
  <si>
    <t>Сумма баллов</t>
  </si>
  <si>
    <t>Ф. И</t>
  </si>
  <si>
    <t>1 попытка</t>
  </si>
  <si>
    <t>2 попытка</t>
  </si>
  <si>
    <t>3 попытка</t>
  </si>
  <si>
    <t>4 попытка</t>
  </si>
  <si>
    <t>Средний балл</t>
  </si>
  <si>
    <t>Балл в команду</t>
  </si>
  <si>
    <t>А.В. Паньшин________________</t>
  </si>
  <si>
    <t>П-300</t>
  </si>
  <si>
    <t>Антропович Петр</t>
  </si>
  <si>
    <t>Носков Артём</t>
  </si>
  <si>
    <t>Останин Вова</t>
  </si>
  <si>
    <t>Ахмадуллин Роман</t>
  </si>
  <si>
    <t>Самсонов Александр</t>
  </si>
  <si>
    <t>МАОУ гимназия №18</t>
  </si>
  <si>
    <t>Морозов Даниил</t>
  </si>
  <si>
    <t>Макаров Александр</t>
  </si>
  <si>
    <t>Хмелевский Арсений</t>
  </si>
  <si>
    <t>К-300</t>
  </si>
  <si>
    <t>Зашляпин Роман</t>
  </si>
  <si>
    <t>Козаков Константин</t>
  </si>
  <si>
    <t>Клюжин Егор</t>
  </si>
  <si>
    <t xml:space="preserve">МАОУ политехническая гимназия </t>
  </si>
  <si>
    <t>Шестоперов Дмитрий</t>
  </si>
  <si>
    <t>МАОУ лицей №39</t>
  </si>
  <si>
    <t>Салахудинов Руслан</t>
  </si>
  <si>
    <t>Чирьев Дима</t>
  </si>
  <si>
    <t>Скороходов Максим</t>
  </si>
  <si>
    <t>Пелюх Андрей</t>
  </si>
  <si>
    <t>МБУ ДО Гор СЮТ</t>
  </si>
  <si>
    <t>Савин Артем</t>
  </si>
  <si>
    <t>Фомин Дмитрий</t>
  </si>
  <si>
    <t>Ф4-А</t>
  </si>
  <si>
    <t xml:space="preserve">Саморуков Никита </t>
  </si>
  <si>
    <t>Горбунов Денис</t>
  </si>
  <si>
    <t>Макаров Артем</t>
  </si>
  <si>
    <t>Кулагин Евгений</t>
  </si>
  <si>
    <t>Городилов Влад</t>
  </si>
  <si>
    <t xml:space="preserve">МБУ ДО ГорСЮТ 
СП СЮТ №2 </t>
  </si>
  <si>
    <t xml:space="preserve">МБУ ДОГорСЮТ 
СП СЮТ №2 </t>
  </si>
  <si>
    <t>1</t>
  </si>
  <si>
    <t>3</t>
  </si>
  <si>
    <t>2</t>
  </si>
  <si>
    <t>4</t>
  </si>
  <si>
    <t>5-7</t>
  </si>
  <si>
    <t>8</t>
  </si>
  <si>
    <t>9</t>
  </si>
  <si>
    <t>10-11</t>
  </si>
  <si>
    <t>12</t>
  </si>
  <si>
    <t>13</t>
  </si>
  <si>
    <t>14</t>
  </si>
  <si>
    <t>15-16</t>
  </si>
  <si>
    <t>17</t>
  </si>
  <si>
    <t>«    » __________ 2022г.</t>
  </si>
  <si>
    <t xml:space="preserve">городских соревнований 
по судомодельному спорту «Кубок Нижнего Тагила»
</t>
  </si>
  <si>
    <t>27 марта 2022г.</t>
  </si>
  <si>
    <t>Чирьев Дмитрий</t>
  </si>
  <si>
    <t>МБУ ДО Гор СЮТ (1)</t>
  </si>
  <si>
    <t>МБУ ДО Гор СЮТ (2)</t>
  </si>
  <si>
    <t>МБУ ДО Гор СЮТ(1)</t>
  </si>
  <si>
    <t>МБУ ДО Гор СЮТ(2)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</si>
</sst>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1" fillId="0" borderId="0" xfId="0" applyFont="1" applyAlignment="1">
      <alignment horizontal="right"/>
    </xf>
    <xf numFmtId="0" fontId="1" fillId="0" borderId="0" xfId="0" applyFont="1"/>
    <xf numFmtId="0" fontId="4" fillId="0" borderId="9" xfId="0" applyFont="1" applyBorder="1"/>
    <xf numFmtId="0" fontId="4" fillId="0" borderId="10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0" xfId="0" applyFont="1" applyAlignment="1"/>
    <xf numFmtId="0" fontId="6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vertical="top" wrapText="1"/>
    </xf>
    <xf numFmtId="2" fontId="4" fillId="0" borderId="0" xfId="0" applyNumberFormat="1" applyFont="1"/>
    <xf numFmtId="2" fontId="4" fillId="0" borderId="1" xfId="0" applyNumberFormat="1" applyFont="1" applyBorder="1"/>
    <xf numFmtId="2" fontId="4" fillId="0" borderId="8" xfId="0" applyNumberFormat="1" applyFont="1" applyBorder="1"/>
    <xf numFmtId="2" fontId="1" fillId="0" borderId="0" xfId="0" applyNumberFormat="1" applyFont="1"/>
    <xf numFmtId="2" fontId="6" fillId="0" borderId="0" xfId="0" applyNumberFormat="1" applyFont="1"/>
    <xf numFmtId="2" fontId="7" fillId="0" borderId="0" xfId="0" applyNumberFormat="1" applyFont="1" applyAlignment="1"/>
    <xf numFmtId="2" fontId="6" fillId="0" borderId="0" xfId="0" applyNumberFormat="1" applyFont="1" applyBorder="1"/>
    <xf numFmtId="2" fontId="4" fillId="0" borderId="7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2" fontId="4" fillId="0" borderId="9" xfId="0" applyNumberFormat="1" applyFont="1" applyBorder="1"/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left"/>
    </xf>
    <xf numFmtId="0" fontId="11" fillId="0" borderId="0" xfId="0" applyFont="1"/>
    <xf numFmtId="49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2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" xfId="0" applyBorder="1" applyAlignment="1">
      <alignment wrapText="1"/>
    </xf>
    <xf numFmtId="0" fontId="1" fillId="0" borderId="0" xfId="0" applyFont="1" applyBorder="1" applyAlignment="1">
      <alignment horizontal="justify" vertical="top" wrapText="1"/>
    </xf>
    <xf numFmtId="0" fontId="5" fillId="0" borderId="7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4" xfId="0" applyBorder="1" applyAlignment="1">
      <alignment wrapText="1"/>
    </xf>
    <xf numFmtId="0" fontId="7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"/>
  <sheetViews>
    <sheetView tabSelected="1" workbookViewId="0">
      <selection activeCell="O12" sqref="O12"/>
    </sheetView>
  </sheetViews>
  <sheetFormatPr defaultColWidth="9.109375" defaultRowHeight="13.8"/>
  <cols>
    <col min="1" max="1" width="6.88671875" style="2" customWidth="1"/>
    <col min="2" max="2" width="4.44140625" style="2" customWidth="1"/>
    <col min="3" max="5" width="9.109375" style="2"/>
    <col min="6" max="6" width="9.109375" style="2" customWidth="1"/>
    <col min="7" max="9" width="9.109375" style="2"/>
    <col min="10" max="10" width="9.109375" style="21"/>
    <col min="11" max="16384" width="9.109375" style="2"/>
  </cols>
  <sheetData>
    <row r="1" spans="1:12">
      <c r="B1" s="40"/>
      <c r="C1" s="41"/>
      <c r="D1" s="41"/>
      <c r="E1" s="41"/>
      <c r="F1" s="5"/>
      <c r="H1" s="5"/>
      <c r="I1" s="5"/>
      <c r="J1" s="24"/>
      <c r="K1" s="4" t="s">
        <v>1</v>
      </c>
    </row>
    <row r="2" spans="1:12">
      <c r="B2" s="40"/>
      <c r="C2" s="41"/>
      <c r="D2" s="41"/>
      <c r="E2" s="41"/>
      <c r="F2" s="5"/>
      <c r="H2" s="5"/>
      <c r="I2" s="5"/>
      <c r="J2" s="24"/>
      <c r="K2" s="4" t="s">
        <v>2</v>
      </c>
    </row>
    <row r="3" spans="1:12">
      <c r="B3" s="40"/>
      <c r="C3" s="41"/>
      <c r="D3" s="41"/>
      <c r="E3" s="41"/>
      <c r="F3" s="5"/>
      <c r="H3" s="5"/>
      <c r="I3" s="5"/>
      <c r="J3" s="24"/>
      <c r="K3" s="4" t="s">
        <v>21</v>
      </c>
    </row>
    <row r="4" spans="1:12">
      <c r="B4" s="40"/>
      <c r="C4" s="41"/>
      <c r="D4" s="41"/>
      <c r="E4" s="41"/>
      <c r="F4" s="5"/>
      <c r="H4" s="5"/>
      <c r="I4" s="5"/>
      <c r="J4" s="24"/>
      <c r="K4" s="4" t="s">
        <v>67</v>
      </c>
    </row>
    <row r="5" spans="1:12" ht="18">
      <c r="A5" s="3"/>
      <c r="B5" s="3"/>
      <c r="C5" s="1"/>
      <c r="D5" s="3"/>
      <c r="E5" s="3"/>
      <c r="F5" s="17" t="s">
        <v>0</v>
      </c>
      <c r="G5" s="17"/>
      <c r="H5" s="17"/>
      <c r="I5" s="3"/>
      <c r="J5" s="25"/>
      <c r="K5" s="3"/>
      <c r="L5" s="3"/>
    </row>
    <row r="6" spans="1:12" ht="37.200000000000003" customHeight="1">
      <c r="A6" s="3"/>
      <c r="B6" s="60" t="s">
        <v>68</v>
      </c>
      <c r="C6" s="61"/>
      <c r="D6" s="61"/>
      <c r="E6" s="61"/>
      <c r="F6" s="61"/>
      <c r="G6" s="61"/>
      <c r="H6" s="61"/>
      <c r="I6" s="61"/>
      <c r="J6" s="61"/>
      <c r="K6" s="61"/>
      <c r="L6" s="16"/>
    </row>
    <row r="7" spans="1:12" ht="15.75" customHeight="1">
      <c r="A7" s="3"/>
      <c r="B7" s="58" t="s">
        <v>3</v>
      </c>
      <c r="C7" s="58"/>
      <c r="D7" s="19"/>
      <c r="E7" s="19"/>
      <c r="F7" s="19"/>
      <c r="G7" s="19"/>
      <c r="H7" s="19"/>
      <c r="I7" s="19"/>
      <c r="J7" s="26" t="s">
        <v>69</v>
      </c>
      <c r="K7" s="19"/>
      <c r="L7" s="19"/>
    </row>
    <row r="8" spans="1:12" ht="18.600000000000001" thickBot="1">
      <c r="A8" s="3"/>
      <c r="B8" s="3"/>
      <c r="C8" s="18"/>
      <c r="F8" s="59" t="s">
        <v>4</v>
      </c>
      <c r="G8" s="59"/>
      <c r="H8" s="59"/>
      <c r="I8" s="18"/>
      <c r="J8" s="27"/>
      <c r="K8" s="18"/>
      <c r="L8" s="3"/>
    </row>
    <row r="9" spans="1:12" ht="28.2" thickBot="1">
      <c r="B9" s="11" t="s">
        <v>5</v>
      </c>
      <c r="C9" s="51" t="s">
        <v>6</v>
      </c>
      <c r="D9" s="64"/>
      <c r="E9" s="64"/>
      <c r="F9" s="65"/>
      <c r="G9" s="51" t="s">
        <v>7</v>
      </c>
      <c r="H9" s="52"/>
      <c r="I9" s="65"/>
      <c r="J9" s="28" t="s">
        <v>8</v>
      </c>
      <c r="K9" s="11" t="s">
        <v>9</v>
      </c>
      <c r="L9" s="8"/>
    </row>
    <row r="10" spans="1:12" ht="15" thickBot="1">
      <c r="B10" s="66" t="s">
        <v>22</v>
      </c>
      <c r="C10" s="67"/>
      <c r="D10" s="67"/>
      <c r="E10" s="67"/>
      <c r="F10" s="67"/>
      <c r="G10" s="67"/>
      <c r="H10" s="67"/>
      <c r="I10" s="67"/>
      <c r="J10" s="67"/>
      <c r="K10" s="68"/>
    </row>
    <row r="11" spans="1:12" ht="30.6" customHeight="1" thickBot="1">
      <c r="B11" s="11">
        <v>1</v>
      </c>
      <c r="C11" s="51" t="s">
        <v>26</v>
      </c>
      <c r="D11" s="52"/>
      <c r="E11" s="52"/>
      <c r="F11" s="53"/>
      <c r="G11" s="51" t="s">
        <v>52</v>
      </c>
      <c r="H11" s="52"/>
      <c r="I11" s="53"/>
      <c r="J11" s="29">
        <v>100</v>
      </c>
      <c r="K11" s="13">
        <v>1</v>
      </c>
    </row>
    <row r="12" spans="1:12" ht="27" customHeight="1" thickBot="1">
      <c r="B12" s="11">
        <v>2</v>
      </c>
      <c r="C12" s="51" t="s">
        <v>34</v>
      </c>
      <c r="D12" s="52"/>
      <c r="E12" s="52"/>
      <c r="F12" s="53"/>
      <c r="G12" s="51" t="s">
        <v>36</v>
      </c>
      <c r="H12" s="52"/>
      <c r="I12" s="53"/>
      <c r="J12" s="29">
        <v>96.67</v>
      </c>
      <c r="K12" s="13">
        <v>2</v>
      </c>
    </row>
    <row r="13" spans="1:12" ht="31.2" customHeight="1" thickBot="1">
      <c r="B13" s="11">
        <v>3</v>
      </c>
      <c r="C13" s="51" t="s">
        <v>33</v>
      </c>
      <c r="D13" s="52"/>
      <c r="E13" s="52"/>
      <c r="F13" s="53"/>
      <c r="G13" s="51" t="s">
        <v>36</v>
      </c>
      <c r="H13" s="52"/>
      <c r="I13" s="53"/>
      <c r="J13" s="29">
        <v>96.67</v>
      </c>
      <c r="K13" s="13">
        <v>3</v>
      </c>
    </row>
    <row r="14" spans="1:12" ht="15.75" customHeight="1" thickBot="1">
      <c r="B14" s="66" t="s">
        <v>32</v>
      </c>
      <c r="C14" s="67"/>
      <c r="D14" s="67"/>
      <c r="E14" s="67"/>
      <c r="F14" s="67"/>
      <c r="G14" s="67"/>
      <c r="H14" s="67"/>
      <c r="I14" s="67"/>
      <c r="J14" s="67"/>
      <c r="K14" s="68"/>
    </row>
    <row r="15" spans="1:12" ht="30" customHeight="1" thickBot="1">
      <c r="B15" s="11">
        <v>1</v>
      </c>
      <c r="C15" s="51" t="s">
        <v>42</v>
      </c>
      <c r="D15" s="52"/>
      <c r="E15" s="52"/>
      <c r="F15" s="53"/>
      <c r="G15" s="51" t="s">
        <v>43</v>
      </c>
      <c r="H15" s="52"/>
      <c r="I15" s="53"/>
      <c r="J15" s="29">
        <v>96.67</v>
      </c>
      <c r="K15" s="11">
        <v>1</v>
      </c>
    </row>
    <row r="16" spans="1:12" ht="29.4" customHeight="1" thickBot="1">
      <c r="B16" s="14">
        <v>2</v>
      </c>
      <c r="C16" s="51" t="s">
        <v>26</v>
      </c>
      <c r="D16" s="52"/>
      <c r="E16" s="52"/>
      <c r="F16" s="53"/>
      <c r="G16" s="51" t="s">
        <v>52</v>
      </c>
      <c r="H16" s="52"/>
      <c r="I16" s="53"/>
      <c r="J16" s="29">
        <v>93.33</v>
      </c>
      <c r="K16" s="14">
        <v>2</v>
      </c>
    </row>
    <row r="17" spans="2:29" ht="15.75" customHeight="1" thickBot="1">
      <c r="B17" s="11">
        <v>3</v>
      </c>
      <c r="C17" s="51" t="s">
        <v>41</v>
      </c>
      <c r="D17" s="52"/>
      <c r="E17" s="52"/>
      <c r="F17" s="53"/>
      <c r="G17" s="51" t="s">
        <v>43</v>
      </c>
      <c r="H17" s="52"/>
      <c r="I17" s="53"/>
      <c r="J17" s="30">
        <v>83.33</v>
      </c>
      <c r="K17" s="11">
        <v>3</v>
      </c>
    </row>
    <row r="18" spans="2:29" ht="15.75" customHeight="1" thickBot="1">
      <c r="B18" s="69" t="s">
        <v>10</v>
      </c>
      <c r="C18" s="70"/>
      <c r="D18" s="70"/>
      <c r="E18" s="70"/>
      <c r="F18" s="70"/>
      <c r="G18" s="70"/>
      <c r="H18" s="70"/>
      <c r="I18" s="70"/>
      <c r="J18" s="70"/>
      <c r="K18" s="71"/>
    </row>
    <row r="19" spans="2:29" ht="18" customHeight="1" thickBot="1">
      <c r="B19" s="11">
        <v>1</v>
      </c>
      <c r="C19" s="51" t="s">
        <v>47</v>
      </c>
      <c r="D19" s="52"/>
      <c r="E19" s="52"/>
      <c r="F19" s="53"/>
      <c r="G19" s="51" t="s">
        <v>43</v>
      </c>
      <c r="H19" s="52"/>
      <c r="I19" s="53"/>
      <c r="J19" s="30">
        <v>100</v>
      </c>
      <c r="K19" s="11">
        <v>1</v>
      </c>
    </row>
    <row r="20" spans="2:29" ht="15.75" customHeight="1" thickBot="1">
      <c r="B20" s="14">
        <v>2</v>
      </c>
      <c r="C20" s="51" t="s">
        <v>24</v>
      </c>
      <c r="D20" s="52"/>
      <c r="E20" s="52"/>
      <c r="F20" s="53"/>
      <c r="G20" s="51" t="s">
        <v>43</v>
      </c>
      <c r="H20" s="52"/>
      <c r="I20" s="53"/>
      <c r="J20" s="31">
        <v>66.67</v>
      </c>
      <c r="K20" s="14">
        <v>2</v>
      </c>
    </row>
    <row r="21" spans="2:29" ht="33" customHeight="1" thickBot="1">
      <c r="B21" s="11">
        <v>3</v>
      </c>
      <c r="C21" s="51" t="s">
        <v>45</v>
      </c>
      <c r="D21" s="52"/>
      <c r="E21" s="52"/>
      <c r="F21" s="53"/>
      <c r="G21" s="51" t="s">
        <v>52</v>
      </c>
      <c r="H21" s="52"/>
      <c r="I21" s="53"/>
      <c r="J21" s="30">
        <v>66.67</v>
      </c>
      <c r="K21" s="11">
        <v>3</v>
      </c>
    </row>
    <row r="22" spans="2:29" ht="15.75" customHeight="1" thickBot="1">
      <c r="B22" s="73" t="s">
        <v>46</v>
      </c>
      <c r="C22" s="74"/>
      <c r="D22" s="74"/>
      <c r="E22" s="74"/>
      <c r="F22" s="74"/>
      <c r="G22" s="74"/>
      <c r="H22" s="74"/>
      <c r="I22" s="74"/>
      <c r="J22" s="74"/>
      <c r="K22" s="75"/>
    </row>
    <row r="23" spans="2:29" ht="31.2" customHeight="1" thickBot="1">
      <c r="B23" s="14">
        <v>1</v>
      </c>
      <c r="C23" s="51" t="s">
        <v>70</v>
      </c>
      <c r="D23" s="52"/>
      <c r="E23" s="52"/>
      <c r="F23" s="53"/>
      <c r="G23" s="51" t="s">
        <v>38</v>
      </c>
      <c r="H23" s="52"/>
      <c r="I23" s="53"/>
      <c r="J23" s="32">
        <v>100</v>
      </c>
      <c r="K23" s="15">
        <v>1</v>
      </c>
    </row>
    <row r="24" spans="2:29" ht="15.75" customHeight="1" thickBot="1">
      <c r="B24" s="11">
        <v>2</v>
      </c>
      <c r="C24" s="51" t="s">
        <v>24</v>
      </c>
      <c r="D24" s="52"/>
      <c r="E24" s="52"/>
      <c r="F24" s="53"/>
      <c r="G24" s="51" t="s">
        <v>43</v>
      </c>
      <c r="H24" s="52"/>
      <c r="I24" s="53"/>
      <c r="J24" s="30">
        <v>100</v>
      </c>
      <c r="K24" s="11">
        <v>2</v>
      </c>
    </row>
    <row r="25" spans="2:29" ht="33" customHeight="1" thickBot="1">
      <c r="B25" s="12">
        <v>3</v>
      </c>
      <c r="C25" s="51" t="s">
        <v>23</v>
      </c>
      <c r="D25" s="52"/>
      <c r="E25" s="52"/>
      <c r="F25" s="53"/>
      <c r="G25" s="51" t="s">
        <v>52</v>
      </c>
      <c r="H25" s="52"/>
      <c r="I25" s="53"/>
      <c r="J25" s="28">
        <v>100</v>
      </c>
      <c r="K25" s="11">
        <v>3</v>
      </c>
      <c r="W25" s="8"/>
      <c r="X25" s="8"/>
      <c r="Y25" s="8"/>
      <c r="Z25" s="8"/>
      <c r="AA25" s="8"/>
      <c r="AB25" s="8"/>
      <c r="AC25" s="8"/>
    </row>
    <row r="26" spans="2:29">
      <c r="W26" s="8"/>
      <c r="X26" s="72"/>
      <c r="Y26" s="72"/>
      <c r="Z26" s="39"/>
      <c r="AA26" s="39"/>
      <c r="AB26" s="39"/>
      <c r="AC26" s="8"/>
    </row>
    <row r="27" spans="2:29" ht="16.2" thickBot="1">
      <c r="F27" s="54" t="s">
        <v>11</v>
      </c>
      <c r="G27" s="54"/>
      <c r="H27" s="54"/>
      <c r="W27" s="8"/>
      <c r="X27" s="62"/>
      <c r="Y27" s="62"/>
      <c r="Z27" s="62"/>
      <c r="AA27" s="62"/>
      <c r="AB27" s="62"/>
      <c r="AC27" s="8"/>
    </row>
    <row r="28" spans="2:29" ht="28.2" thickBot="1">
      <c r="B28" s="11" t="s">
        <v>5</v>
      </c>
      <c r="C28" s="55" t="s">
        <v>12</v>
      </c>
      <c r="D28" s="56"/>
      <c r="E28" s="57"/>
      <c r="F28" s="45" t="s">
        <v>22</v>
      </c>
      <c r="G28" s="45" t="s">
        <v>32</v>
      </c>
      <c r="H28" s="45" t="s">
        <v>10</v>
      </c>
      <c r="I28" s="45" t="s">
        <v>46</v>
      </c>
      <c r="J28" s="33" t="s">
        <v>13</v>
      </c>
      <c r="K28" s="10" t="s">
        <v>9</v>
      </c>
      <c r="W28" s="8"/>
      <c r="X28" s="20"/>
      <c r="Y28" s="20"/>
      <c r="Z28" s="20"/>
      <c r="AA28" s="20"/>
      <c r="AB28" s="20"/>
      <c r="AC28" s="8"/>
    </row>
    <row r="29" spans="2:29" ht="30.75" customHeight="1" thickBot="1">
      <c r="B29" s="9">
        <v>1</v>
      </c>
      <c r="C29" s="48" t="s">
        <v>72</v>
      </c>
      <c r="D29" s="49"/>
      <c r="E29" s="50"/>
      <c r="F29" s="23">
        <v>173.33</v>
      </c>
      <c r="G29" s="22">
        <v>200</v>
      </c>
      <c r="H29" s="22">
        <v>200</v>
      </c>
      <c r="I29" s="22">
        <v>200</v>
      </c>
      <c r="J29" s="22">
        <f>SUM(F29:I29)</f>
        <v>773.33</v>
      </c>
      <c r="K29" s="44">
        <v>1</v>
      </c>
      <c r="W29" s="8"/>
      <c r="X29" s="20"/>
      <c r="Y29" s="20"/>
      <c r="Z29" s="20"/>
      <c r="AA29" s="20"/>
      <c r="AB29" s="20"/>
      <c r="AC29" s="8"/>
    </row>
    <row r="30" spans="2:29" ht="31.5" customHeight="1" thickBot="1">
      <c r="B30" s="7">
        <v>2</v>
      </c>
      <c r="C30" s="48" t="s">
        <v>52</v>
      </c>
      <c r="D30" s="49"/>
      <c r="E30" s="50"/>
      <c r="F30" s="23">
        <v>200</v>
      </c>
      <c r="G30" s="22">
        <v>193.1</v>
      </c>
      <c r="H30" s="22">
        <v>66.67</v>
      </c>
      <c r="I30" s="22">
        <v>200</v>
      </c>
      <c r="J30" s="22">
        <f t="shared" ref="J30:J33" si="0">SUM(F30:I30)</f>
        <v>659.77</v>
      </c>
      <c r="K30" s="44">
        <v>2</v>
      </c>
      <c r="W30" s="8"/>
      <c r="X30" s="20"/>
      <c r="Y30" s="20"/>
      <c r="Z30" s="20"/>
      <c r="AA30" s="20"/>
      <c r="AB30" s="20"/>
      <c r="AC30" s="8"/>
    </row>
    <row r="31" spans="2:29" ht="31.5" customHeight="1" thickBot="1">
      <c r="B31" s="9">
        <v>2</v>
      </c>
      <c r="C31" s="48" t="s">
        <v>71</v>
      </c>
      <c r="D31" s="49"/>
      <c r="E31" s="50"/>
      <c r="F31" s="23">
        <v>193.33</v>
      </c>
      <c r="G31" s="22">
        <v>172.41</v>
      </c>
      <c r="H31" s="22">
        <v>66.67</v>
      </c>
      <c r="I31" s="22">
        <v>200</v>
      </c>
      <c r="J31" s="22">
        <f t="shared" si="0"/>
        <v>632.41000000000008</v>
      </c>
      <c r="K31" s="44">
        <v>3</v>
      </c>
      <c r="W31" s="8"/>
      <c r="X31" s="63"/>
      <c r="Y31" s="63"/>
      <c r="Z31" s="63"/>
      <c r="AA31" s="63"/>
      <c r="AB31" s="63"/>
      <c r="AC31" s="8"/>
    </row>
    <row r="32" spans="2:29" ht="28.95" customHeight="1" thickBot="1">
      <c r="B32" s="7">
        <v>4</v>
      </c>
      <c r="C32" s="48" t="s">
        <v>38</v>
      </c>
      <c r="D32" s="49"/>
      <c r="E32" s="50"/>
      <c r="F32" s="23">
        <v>186.67</v>
      </c>
      <c r="G32" s="22">
        <v>137.93</v>
      </c>
      <c r="H32" s="22">
        <v>66.67</v>
      </c>
      <c r="I32" s="22">
        <v>200</v>
      </c>
      <c r="J32" s="22">
        <f t="shared" si="0"/>
        <v>591.27</v>
      </c>
      <c r="K32" s="44">
        <v>4</v>
      </c>
      <c r="W32" s="8"/>
      <c r="X32" s="20"/>
      <c r="Y32" s="20"/>
      <c r="Z32" s="20"/>
      <c r="AA32" s="20"/>
      <c r="AB32" s="20"/>
      <c r="AC32" s="8"/>
    </row>
    <row r="33" spans="2:29" ht="28.8" customHeight="1" thickBot="1">
      <c r="B33" s="9">
        <v>5</v>
      </c>
      <c r="C33" s="48" t="s">
        <v>36</v>
      </c>
      <c r="D33" s="49"/>
      <c r="E33" s="50"/>
      <c r="F33" s="23">
        <v>193.33</v>
      </c>
      <c r="G33" s="22">
        <v>0</v>
      </c>
      <c r="H33" s="22">
        <v>0</v>
      </c>
      <c r="I33" s="22">
        <v>0</v>
      </c>
      <c r="J33" s="22">
        <f t="shared" si="0"/>
        <v>193.33</v>
      </c>
      <c r="K33" s="44">
        <v>5</v>
      </c>
      <c r="W33" s="8"/>
      <c r="X33" s="20"/>
      <c r="Y33" s="20"/>
      <c r="Z33" s="20"/>
      <c r="AA33" s="20"/>
      <c r="AB33" s="20"/>
      <c r="AC33" s="8"/>
    </row>
    <row r="34" spans="2:29" ht="14.4" thickBot="1">
      <c r="B34" s="9">
        <v>6</v>
      </c>
      <c r="C34" s="48" t="s">
        <v>28</v>
      </c>
      <c r="D34" s="49"/>
      <c r="E34" s="50"/>
      <c r="F34" s="23">
        <v>186.67</v>
      </c>
      <c r="G34" s="22">
        <v>0</v>
      </c>
      <c r="H34" s="22">
        <v>0</v>
      </c>
      <c r="I34" s="22">
        <v>0</v>
      </c>
      <c r="J34" s="22">
        <f t="shared" ref="J34" si="1">SUM(F34:I34)</f>
        <v>186.67</v>
      </c>
      <c r="K34" s="44">
        <v>6</v>
      </c>
    </row>
  </sheetData>
  <mergeCells count="44">
    <mergeCell ref="X27:AB27"/>
    <mergeCell ref="X31:AB31"/>
    <mergeCell ref="C9:F9"/>
    <mergeCell ref="G9:I9"/>
    <mergeCell ref="B10:K10"/>
    <mergeCell ref="B14:K14"/>
    <mergeCell ref="B18:K18"/>
    <mergeCell ref="X26:Y26"/>
    <mergeCell ref="C23:F23"/>
    <mergeCell ref="G16:I16"/>
    <mergeCell ref="G23:I23"/>
    <mergeCell ref="G24:I24"/>
    <mergeCell ref="G25:I25"/>
    <mergeCell ref="G20:I20"/>
    <mergeCell ref="B22:K22"/>
    <mergeCell ref="C20:F20"/>
    <mergeCell ref="B7:C7"/>
    <mergeCell ref="F8:H8"/>
    <mergeCell ref="B6:K6"/>
    <mergeCell ref="C19:F19"/>
    <mergeCell ref="C17:F17"/>
    <mergeCell ref="C11:F11"/>
    <mergeCell ref="C12:F12"/>
    <mergeCell ref="C13:F13"/>
    <mergeCell ref="C15:F15"/>
    <mergeCell ref="C16:F16"/>
    <mergeCell ref="G19:I19"/>
    <mergeCell ref="G11:I11"/>
    <mergeCell ref="G12:I12"/>
    <mergeCell ref="G13:I13"/>
    <mergeCell ref="G15:I15"/>
    <mergeCell ref="C34:E34"/>
    <mergeCell ref="G17:I17"/>
    <mergeCell ref="C32:E32"/>
    <mergeCell ref="C21:F21"/>
    <mergeCell ref="G21:I21"/>
    <mergeCell ref="C24:F24"/>
    <mergeCell ref="C25:F25"/>
    <mergeCell ref="C31:E31"/>
    <mergeCell ref="C33:E33"/>
    <mergeCell ref="F27:H27"/>
    <mergeCell ref="C28:E28"/>
    <mergeCell ref="C29:E29"/>
    <mergeCell ref="C30:E30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topLeftCell="A7" workbookViewId="0">
      <selection activeCell="D22" sqref="D22"/>
    </sheetView>
  </sheetViews>
  <sheetFormatPr defaultColWidth="9.109375" defaultRowHeight="13.8"/>
  <cols>
    <col min="1" max="1" width="3.44140625" style="2" customWidth="1"/>
    <col min="2" max="2" width="8.5546875" style="2" customWidth="1"/>
    <col min="3" max="3" width="22.44140625" style="2" customWidth="1"/>
    <col min="4" max="4" width="21.5546875" style="2" customWidth="1"/>
    <col min="5" max="9" width="9.109375" style="2"/>
    <col min="10" max="10" width="7.88671875" style="2" customWidth="1"/>
    <col min="11" max="11" width="12" style="2" bestFit="1" customWidth="1"/>
    <col min="12" max="16384" width="9.109375" style="2"/>
  </cols>
  <sheetData>
    <row r="1" spans="1:11">
      <c r="B1" s="40"/>
      <c r="C1" s="41"/>
      <c r="D1" s="41"/>
      <c r="E1" s="41"/>
      <c r="F1" s="5"/>
      <c r="H1" s="5"/>
      <c r="I1" s="5"/>
      <c r="J1" s="24"/>
      <c r="K1" s="4" t="s">
        <v>1</v>
      </c>
    </row>
    <row r="2" spans="1:11">
      <c r="B2" s="40"/>
      <c r="C2" s="41"/>
      <c r="D2" s="41"/>
      <c r="E2" s="41"/>
      <c r="F2" s="5"/>
      <c r="H2" s="5"/>
      <c r="I2" s="5"/>
      <c r="J2" s="24"/>
      <c r="K2" s="4" t="s">
        <v>2</v>
      </c>
    </row>
    <row r="3" spans="1:11">
      <c r="B3" s="40"/>
      <c r="C3" s="41"/>
      <c r="D3" s="41"/>
      <c r="E3" s="41"/>
      <c r="F3" s="5"/>
      <c r="H3" s="5"/>
      <c r="I3" s="5"/>
      <c r="J3" s="24"/>
      <c r="K3" s="4" t="s">
        <v>21</v>
      </c>
    </row>
    <row r="4" spans="1:11">
      <c r="B4" s="40"/>
      <c r="C4" s="41"/>
      <c r="D4" s="41"/>
      <c r="E4" s="41"/>
      <c r="F4" s="5"/>
      <c r="H4" s="5"/>
      <c r="I4" s="5"/>
      <c r="J4" s="24"/>
      <c r="K4" s="4" t="s">
        <v>67</v>
      </c>
    </row>
    <row r="5" spans="1:11" ht="18">
      <c r="B5" s="3"/>
      <c r="C5" s="1"/>
      <c r="D5" s="3"/>
      <c r="E5" s="3"/>
      <c r="F5" s="17" t="s">
        <v>0</v>
      </c>
      <c r="G5" s="17"/>
      <c r="H5" s="17"/>
      <c r="I5" s="3"/>
      <c r="J5" s="25"/>
      <c r="K5" s="3"/>
    </row>
    <row r="6" spans="1:11" ht="17.399999999999999">
      <c r="B6" s="60" t="s">
        <v>68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5.6">
      <c r="B7" s="58" t="s">
        <v>3</v>
      </c>
      <c r="C7" s="58"/>
      <c r="D7" s="19"/>
      <c r="E7" s="19"/>
      <c r="F7" s="19"/>
      <c r="G7" s="19"/>
      <c r="H7" s="19"/>
      <c r="I7" s="19"/>
      <c r="J7" s="26" t="s">
        <v>69</v>
      </c>
      <c r="K7" s="19"/>
    </row>
    <row r="8" spans="1:11" ht="19.5" customHeight="1">
      <c r="A8" s="78" t="s">
        <v>22</v>
      </c>
      <c r="B8" s="78"/>
      <c r="C8" s="78"/>
      <c r="D8" s="78"/>
      <c r="E8" s="78"/>
      <c r="F8" s="78"/>
      <c r="G8" s="78"/>
      <c r="H8" s="78"/>
      <c r="I8" s="78"/>
    </row>
    <row r="9" spans="1:11" ht="43.2" customHeight="1">
      <c r="A9" s="34" t="s">
        <v>5</v>
      </c>
      <c r="B9" s="79" t="s">
        <v>14</v>
      </c>
      <c r="C9" s="79"/>
      <c r="D9" s="38" t="s">
        <v>7</v>
      </c>
      <c r="E9" s="36" t="s">
        <v>15</v>
      </c>
      <c r="F9" s="36" t="s">
        <v>16</v>
      </c>
      <c r="G9" s="36" t="s">
        <v>17</v>
      </c>
      <c r="H9" s="36" t="s">
        <v>18</v>
      </c>
      <c r="I9" s="36" t="s">
        <v>19</v>
      </c>
      <c r="J9" s="38" t="s">
        <v>9</v>
      </c>
      <c r="K9" s="36" t="s">
        <v>20</v>
      </c>
    </row>
    <row r="10" spans="1:11">
      <c r="A10" s="6">
        <v>1</v>
      </c>
      <c r="B10" s="77" t="s">
        <v>27</v>
      </c>
      <c r="C10" s="77"/>
      <c r="D10" s="36" t="s">
        <v>28</v>
      </c>
      <c r="E10" s="43">
        <v>20</v>
      </c>
      <c r="F10" s="43">
        <v>70</v>
      </c>
      <c r="G10" s="43">
        <v>30</v>
      </c>
      <c r="H10" s="43">
        <v>10</v>
      </c>
      <c r="I10" s="47">
        <f>(SUM(E10:H10)-MIN(E10:H10))/3</f>
        <v>40</v>
      </c>
      <c r="J10" s="42" t="s">
        <v>65</v>
      </c>
      <c r="K10" s="37">
        <f>(200/MAX($I$10:$I$26))*I10</f>
        <v>80</v>
      </c>
    </row>
    <row r="11" spans="1:11">
      <c r="A11" s="6">
        <v>2</v>
      </c>
      <c r="B11" s="77" t="s">
        <v>29</v>
      </c>
      <c r="C11" s="77"/>
      <c r="D11" s="36" t="s">
        <v>28</v>
      </c>
      <c r="E11" s="43">
        <v>70</v>
      </c>
      <c r="F11" s="43">
        <v>70</v>
      </c>
      <c r="G11" s="43">
        <v>30</v>
      </c>
      <c r="H11" s="43">
        <v>30</v>
      </c>
      <c r="I11" s="47">
        <f t="shared" ref="I11:I26" si="0">(SUM(E11:H11)-MIN(E11:H11))/3</f>
        <v>56.666666666666664</v>
      </c>
      <c r="J11" s="42" t="s">
        <v>64</v>
      </c>
      <c r="K11" s="37">
        <f t="shared" ref="K11:K26" si="1">(200/MAX($I$10:$I$26))*I11</f>
        <v>113.33333333333333</v>
      </c>
    </row>
    <row r="12" spans="1:11">
      <c r="A12" s="6">
        <v>3</v>
      </c>
      <c r="B12" s="77" t="s">
        <v>48</v>
      </c>
      <c r="C12" s="77"/>
      <c r="D12" s="36" t="s">
        <v>28</v>
      </c>
      <c r="E12" s="43">
        <v>90</v>
      </c>
      <c r="F12" s="43">
        <v>70</v>
      </c>
      <c r="G12" s="43">
        <v>100</v>
      </c>
      <c r="H12" s="43">
        <v>90</v>
      </c>
      <c r="I12" s="47">
        <f t="shared" si="0"/>
        <v>93.333333333333329</v>
      </c>
      <c r="J12" s="42" t="s">
        <v>58</v>
      </c>
      <c r="K12" s="37">
        <f t="shared" si="1"/>
        <v>186.66666666666666</v>
      </c>
    </row>
    <row r="13" spans="1:11">
      <c r="A13" s="6">
        <v>4</v>
      </c>
      <c r="B13" s="77" t="s">
        <v>49</v>
      </c>
      <c r="C13" s="77"/>
      <c r="D13" s="36" t="s">
        <v>28</v>
      </c>
      <c r="E13" s="43">
        <v>40</v>
      </c>
      <c r="F13" s="43">
        <v>90</v>
      </c>
      <c r="G13" s="43">
        <v>70</v>
      </c>
      <c r="H13" s="43">
        <v>70</v>
      </c>
      <c r="I13" s="47">
        <f t="shared" si="0"/>
        <v>76.666666666666671</v>
      </c>
      <c r="J13" s="42" t="s">
        <v>62</v>
      </c>
      <c r="K13" s="37">
        <f t="shared" si="1"/>
        <v>153.33333333333334</v>
      </c>
    </row>
    <row r="14" spans="1:11">
      <c r="A14" s="6">
        <v>5</v>
      </c>
      <c r="B14" s="77" t="s">
        <v>30</v>
      </c>
      <c r="C14" s="77"/>
      <c r="D14" s="36" t="s">
        <v>28</v>
      </c>
      <c r="E14" s="43">
        <v>20</v>
      </c>
      <c r="F14" s="43">
        <v>30</v>
      </c>
      <c r="G14" s="43">
        <v>40</v>
      </c>
      <c r="H14" s="43">
        <v>50</v>
      </c>
      <c r="I14" s="47">
        <f t="shared" si="0"/>
        <v>40</v>
      </c>
      <c r="J14" s="42" t="s">
        <v>65</v>
      </c>
      <c r="K14" s="37">
        <f t="shared" si="1"/>
        <v>80</v>
      </c>
    </row>
    <row r="15" spans="1:11">
      <c r="A15" s="6">
        <v>6</v>
      </c>
      <c r="B15" s="77" t="s">
        <v>31</v>
      </c>
      <c r="C15" s="77"/>
      <c r="D15" s="36" t="s">
        <v>28</v>
      </c>
      <c r="E15" s="43">
        <v>90</v>
      </c>
      <c r="F15" s="43">
        <v>80</v>
      </c>
      <c r="G15" s="43">
        <v>80</v>
      </c>
      <c r="H15" s="43">
        <v>70</v>
      </c>
      <c r="I15" s="47">
        <f t="shared" si="0"/>
        <v>83.333333333333329</v>
      </c>
      <c r="J15" s="42" t="s">
        <v>61</v>
      </c>
      <c r="K15" s="37">
        <f t="shared" si="1"/>
        <v>166.66666666666666</v>
      </c>
    </row>
    <row r="16" spans="1:11" ht="41.4">
      <c r="A16" s="6">
        <v>7</v>
      </c>
      <c r="B16" s="77" t="s">
        <v>33</v>
      </c>
      <c r="C16" s="77"/>
      <c r="D16" s="36" t="s">
        <v>36</v>
      </c>
      <c r="E16" s="43">
        <v>90</v>
      </c>
      <c r="F16" s="43">
        <v>80</v>
      </c>
      <c r="G16" s="43">
        <v>100</v>
      </c>
      <c r="H16" s="43">
        <v>100</v>
      </c>
      <c r="I16" s="47">
        <f t="shared" si="0"/>
        <v>96.666666666666671</v>
      </c>
      <c r="J16" s="42" t="s">
        <v>55</v>
      </c>
      <c r="K16" s="37">
        <f t="shared" si="1"/>
        <v>193.33333333333334</v>
      </c>
    </row>
    <row r="17" spans="1:11" ht="41.4">
      <c r="A17" s="6">
        <v>8</v>
      </c>
      <c r="B17" s="77" t="s">
        <v>34</v>
      </c>
      <c r="C17" s="77"/>
      <c r="D17" s="36" t="s">
        <v>36</v>
      </c>
      <c r="E17" s="43">
        <v>90</v>
      </c>
      <c r="F17" s="43">
        <v>100</v>
      </c>
      <c r="G17" s="43">
        <v>100</v>
      </c>
      <c r="H17" s="43">
        <v>80</v>
      </c>
      <c r="I17" s="47">
        <f t="shared" si="0"/>
        <v>96.666666666666671</v>
      </c>
      <c r="J17" s="42" t="s">
        <v>56</v>
      </c>
      <c r="K17" s="37">
        <f t="shared" si="1"/>
        <v>193.33333333333334</v>
      </c>
    </row>
    <row r="18" spans="1:11" ht="41.4">
      <c r="A18" s="6">
        <v>9</v>
      </c>
      <c r="B18" s="77" t="s">
        <v>35</v>
      </c>
      <c r="C18" s="77"/>
      <c r="D18" s="36" t="s">
        <v>36</v>
      </c>
      <c r="E18" s="43">
        <v>20</v>
      </c>
      <c r="F18" s="43">
        <v>30</v>
      </c>
      <c r="G18" s="43">
        <v>30</v>
      </c>
      <c r="H18" s="43">
        <v>20</v>
      </c>
      <c r="I18" s="47">
        <f t="shared" si="0"/>
        <v>26.666666666666668</v>
      </c>
      <c r="J18" s="42" t="s">
        <v>66</v>
      </c>
      <c r="K18" s="37">
        <f t="shared" si="1"/>
        <v>53.333333333333336</v>
      </c>
    </row>
    <row r="19" spans="1:11">
      <c r="A19" s="6">
        <v>10</v>
      </c>
      <c r="B19" s="77" t="s">
        <v>37</v>
      </c>
      <c r="C19" s="77"/>
      <c r="D19" s="36" t="s">
        <v>38</v>
      </c>
      <c r="E19" s="43">
        <v>80</v>
      </c>
      <c r="F19" s="43">
        <v>100</v>
      </c>
      <c r="G19" s="43">
        <v>90</v>
      </c>
      <c r="H19" s="43">
        <v>90</v>
      </c>
      <c r="I19" s="47">
        <f t="shared" si="0"/>
        <v>93.333333333333329</v>
      </c>
      <c r="J19" s="42" t="s">
        <v>58</v>
      </c>
      <c r="K19" s="37">
        <f t="shared" si="1"/>
        <v>186.66666666666666</v>
      </c>
    </row>
    <row r="20" spans="1:11">
      <c r="A20" s="6">
        <v>11</v>
      </c>
      <c r="B20" s="77" t="s">
        <v>41</v>
      </c>
      <c r="C20" s="77"/>
      <c r="D20" s="36" t="s">
        <v>43</v>
      </c>
      <c r="E20" s="43">
        <v>90</v>
      </c>
      <c r="F20" s="43">
        <v>100</v>
      </c>
      <c r="G20" s="43">
        <v>100</v>
      </c>
      <c r="H20" s="43">
        <v>90</v>
      </c>
      <c r="I20" s="47">
        <f t="shared" si="0"/>
        <v>96.666666666666671</v>
      </c>
      <c r="J20" s="42" t="s">
        <v>57</v>
      </c>
      <c r="K20" s="37">
        <f t="shared" si="1"/>
        <v>193.33333333333334</v>
      </c>
    </row>
    <row r="21" spans="1:11">
      <c r="A21" s="6">
        <v>12</v>
      </c>
      <c r="B21" s="77" t="s">
        <v>42</v>
      </c>
      <c r="C21" s="77"/>
      <c r="D21" s="36" t="s">
        <v>43</v>
      </c>
      <c r="E21" s="43">
        <v>90</v>
      </c>
      <c r="F21" s="43">
        <v>90</v>
      </c>
      <c r="G21" s="43">
        <v>60</v>
      </c>
      <c r="H21" s="43">
        <v>80</v>
      </c>
      <c r="I21" s="47">
        <f t="shared" si="0"/>
        <v>86.666666666666671</v>
      </c>
      <c r="J21" s="42" t="s">
        <v>60</v>
      </c>
      <c r="K21" s="37">
        <f t="shared" si="1"/>
        <v>173.33333333333334</v>
      </c>
    </row>
    <row r="22" spans="1:11" ht="27.6">
      <c r="A22" s="6">
        <v>13</v>
      </c>
      <c r="B22" s="77" t="s">
        <v>25</v>
      </c>
      <c r="C22" s="77"/>
      <c r="D22" s="36" t="s">
        <v>52</v>
      </c>
      <c r="E22" s="43">
        <v>80</v>
      </c>
      <c r="F22" s="43">
        <v>90</v>
      </c>
      <c r="G22" s="43">
        <v>80</v>
      </c>
      <c r="H22" s="43">
        <v>80</v>
      </c>
      <c r="I22" s="47">
        <f t="shared" si="0"/>
        <v>83.333333333333329</v>
      </c>
      <c r="J22" s="42" t="s">
        <v>61</v>
      </c>
      <c r="K22" s="37">
        <f t="shared" si="1"/>
        <v>166.66666666666666</v>
      </c>
    </row>
    <row r="23" spans="1:11" ht="27.6">
      <c r="A23" s="6">
        <v>14</v>
      </c>
      <c r="B23" s="77" t="s">
        <v>26</v>
      </c>
      <c r="C23" s="77"/>
      <c r="D23" s="36" t="s">
        <v>52</v>
      </c>
      <c r="E23" s="43">
        <v>100</v>
      </c>
      <c r="F23" s="43">
        <v>90</v>
      </c>
      <c r="G23" s="43">
        <v>100</v>
      </c>
      <c r="H23" s="43">
        <v>100</v>
      </c>
      <c r="I23" s="47">
        <f t="shared" si="0"/>
        <v>100</v>
      </c>
      <c r="J23" s="42" t="s">
        <v>54</v>
      </c>
      <c r="K23" s="37">
        <f t="shared" si="1"/>
        <v>200</v>
      </c>
    </row>
    <row r="24" spans="1:11" ht="27.6">
      <c r="A24" s="6">
        <v>15</v>
      </c>
      <c r="B24" s="77" t="s">
        <v>44</v>
      </c>
      <c r="C24" s="77"/>
      <c r="D24" s="36" t="s">
        <v>53</v>
      </c>
      <c r="E24" s="43">
        <v>80</v>
      </c>
      <c r="F24" s="43">
        <v>100</v>
      </c>
      <c r="G24" s="43">
        <v>90</v>
      </c>
      <c r="H24" s="43">
        <v>90</v>
      </c>
      <c r="I24" s="47">
        <f t="shared" si="0"/>
        <v>93.333333333333329</v>
      </c>
      <c r="J24" s="42" t="s">
        <v>58</v>
      </c>
      <c r="K24" s="37">
        <f t="shared" si="1"/>
        <v>186.66666666666666</v>
      </c>
    </row>
    <row r="25" spans="1:11" ht="27.6">
      <c r="A25" s="6">
        <v>16</v>
      </c>
      <c r="B25" s="77" t="s">
        <v>50</v>
      </c>
      <c r="C25" s="77"/>
      <c r="D25" s="36" t="s">
        <v>52</v>
      </c>
      <c r="E25" s="43">
        <v>70</v>
      </c>
      <c r="F25" s="43">
        <v>100</v>
      </c>
      <c r="G25" s="43">
        <v>80</v>
      </c>
      <c r="H25" s="43">
        <v>90</v>
      </c>
      <c r="I25" s="47">
        <f t="shared" si="0"/>
        <v>90</v>
      </c>
      <c r="J25" s="42" t="s">
        <v>59</v>
      </c>
      <c r="K25" s="37">
        <f t="shared" si="1"/>
        <v>180</v>
      </c>
    </row>
    <row r="26" spans="1:11" ht="27.6">
      <c r="A26" s="6">
        <v>17</v>
      </c>
      <c r="B26" s="77" t="s">
        <v>51</v>
      </c>
      <c r="C26" s="77"/>
      <c r="D26" s="36" t="s">
        <v>52</v>
      </c>
      <c r="E26" s="43">
        <v>50</v>
      </c>
      <c r="F26" s="43">
        <v>60</v>
      </c>
      <c r="G26" s="43">
        <v>100</v>
      </c>
      <c r="H26" s="43">
        <v>30</v>
      </c>
      <c r="I26" s="47">
        <f t="shared" si="0"/>
        <v>70</v>
      </c>
      <c r="J26" s="42" t="s">
        <v>63</v>
      </c>
      <c r="K26" s="37">
        <f t="shared" si="1"/>
        <v>140</v>
      </c>
    </row>
  </sheetData>
  <mergeCells count="21">
    <mergeCell ref="B21:C21"/>
    <mergeCell ref="B22:C22"/>
    <mergeCell ref="B23:C23"/>
    <mergeCell ref="B24:C24"/>
    <mergeCell ref="B25:C25"/>
    <mergeCell ref="B26:C26"/>
    <mergeCell ref="B11:C11"/>
    <mergeCell ref="B14:C14"/>
    <mergeCell ref="B13:C13"/>
    <mergeCell ref="B12:C12"/>
    <mergeCell ref="B20:C20"/>
    <mergeCell ref="B15:C15"/>
    <mergeCell ref="B16:C16"/>
    <mergeCell ref="B17:C17"/>
    <mergeCell ref="B18:C18"/>
    <mergeCell ref="B19:C19"/>
    <mergeCell ref="B6:K6"/>
    <mergeCell ref="B7:C7"/>
    <mergeCell ref="B10:C10"/>
    <mergeCell ref="A8:I8"/>
    <mergeCell ref="B9:C9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>
      <selection activeCell="D19" sqref="D19"/>
    </sheetView>
  </sheetViews>
  <sheetFormatPr defaultRowHeight="14.4"/>
  <cols>
    <col min="1" max="1" width="4.109375" customWidth="1"/>
    <col min="2" max="2" width="8.5546875" customWidth="1"/>
    <col min="3" max="3" width="21" customWidth="1"/>
    <col min="4" max="4" width="24.88671875" customWidth="1"/>
  </cols>
  <sheetData>
    <row r="1" spans="1:11">
      <c r="B1" s="40"/>
      <c r="C1" s="41"/>
      <c r="D1" s="41"/>
      <c r="E1" s="41"/>
      <c r="F1" s="5"/>
      <c r="G1" s="2"/>
      <c r="H1" s="5"/>
      <c r="I1" s="5"/>
      <c r="J1" s="24"/>
      <c r="K1" s="4" t="s">
        <v>1</v>
      </c>
    </row>
    <row r="2" spans="1:11">
      <c r="B2" s="40"/>
      <c r="C2" s="41"/>
      <c r="D2" s="41"/>
      <c r="E2" s="41"/>
      <c r="F2" s="5"/>
      <c r="G2" s="2"/>
      <c r="H2" s="5"/>
      <c r="I2" s="5"/>
      <c r="J2" s="24"/>
      <c r="K2" s="4" t="s">
        <v>2</v>
      </c>
    </row>
    <row r="3" spans="1:11">
      <c r="B3" s="40"/>
      <c r="C3" s="41"/>
      <c r="D3" s="41"/>
      <c r="E3" s="41"/>
      <c r="F3" s="5"/>
      <c r="G3" s="2"/>
      <c r="H3" s="5"/>
      <c r="I3" s="5"/>
      <c r="J3" s="24"/>
      <c r="K3" s="4" t="s">
        <v>21</v>
      </c>
    </row>
    <row r="4" spans="1:11">
      <c r="B4" s="40"/>
      <c r="C4" s="41"/>
      <c r="D4" s="41"/>
      <c r="E4" s="41"/>
      <c r="F4" s="5"/>
      <c r="G4" s="2"/>
      <c r="H4" s="5"/>
      <c r="I4" s="5"/>
      <c r="J4" s="24"/>
      <c r="K4" s="4" t="s">
        <v>67</v>
      </c>
    </row>
    <row r="5" spans="1:11" ht="18">
      <c r="B5" s="3"/>
      <c r="C5" s="1"/>
      <c r="D5" s="3"/>
      <c r="E5" s="3"/>
      <c r="F5" s="17" t="s">
        <v>0</v>
      </c>
      <c r="G5" s="17"/>
      <c r="H5" s="17"/>
      <c r="I5" s="3"/>
      <c r="J5" s="25"/>
      <c r="K5" s="3"/>
    </row>
    <row r="6" spans="1:11" ht="17.399999999999999">
      <c r="B6" s="60" t="s">
        <v>68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5.6">
      <c r="B7" s="58" t="s">
        <v>3</v>
      </c>
      <c r="C7" s="58"/>
      <c r="D7" s="19"/>
      <c r="E7" s="19"/>
      <c r="F7" s="19"/>
      <c r="G7" s="19"/>
      <c r="H7" s="19"/>
      <c r="I7" s="19"/>
      <c r="J7" s="26" t="s">
        <v>69</v>
      </c>
      <c r="K7" s="19"/>
    </row>
    <row r="9" spans="1:11" ht="19.5" customHeight="1">
      <c r="A9" s="76" t="s">
        <v>32</v>
      </c>
      <c r="B9" s="76"/>
      <c r="C9" s="76"/>
      <c r="D9" s="76"/>
      <c r="E9" s="76"/>
      <c r="F9" s="76"/>
      <c r="G9" s="76"/>
      <c r="H9" s="76"/>
      <c r="I9" s="76"/>
    </row>
    <row r="10" spans="1:11" ht="28.2">
      <c r="A10" s="34" t="s">
        <v>5</v>
      </c>
      <c r="B10" s="79" t="s">
        <v>14</v>
      </c>
      <c r="C10" s="79"/>
      <c r="D10" s="38" t="s">
        <v>7</v>
      </c>
      <c r="E10" s="36" t="s">
        <v>15</v>
      </c>
      <c r="F10" s="36" t="s">
        <v>16</v>
      </c>
      <c r="G10" s="36" t="s">
        <v>17</v>
      </c>
      <c r="H10" s="36" t="s">
        <v>18</v>
      </c>
      <c r="I10" s="36" t="s">
        <v>19</v>
      </c>
      <c r="J10" s="38" t="s">
        <v>9</v>
      </c>
      <c r="K10" s="34" t="s">
        <v>20</v>
      </c>
    </row>
    <row r="11" spans="1:11">
      <c r="A11" s="6">
        <v>4</v>
      </c>
      <c r="B11" s="80" t="s">
        <v>39</v>
      </c>
      <c r="C11" s="81"/>
      <c r="D11" s="36" t="s">
        <v>38</v>
      </c>
      <c r="E11" s="38">
        <v>40</v>
      </c>
      <c r="F11" s="38">
        <v>70</v>
      </c>
      <c r="G11" s="38">
        <v>90</v>
      </c>
      <c r="H11" s="38">
        <v>40</v>
      </c>
      <c r="I11" s="37">
        <f>(SUM(E11:H11)-MIN(E11:H11))/3</f>
        <v>66.666666666666671</v>
      </c>
      <c r="J11" s="46">
        <v>5</v>
      </c>
      <c r="K11" s="37">
        <f>(200/MAX($I$11:$I$15))*I11</f>
        <v>137.93103448275861</v>
      </c>
    </row>
    <row r="12" spans="1:11">
      <c r="A12" s="6">
        <v>5</v>
      </c>
      <c r="B12" s="77" t="s">
        <v>41</v>
      </c>
      <c r="C12" s="77"/>
      <c r="D12" s="36" t="s">
        <v>73</v>
      </c>
      <c r="E12" s="38">
        <v>70</v>
      </c>
      <c r="F12" s="38">
        <v>100</v>
      </c>
      <c r="G12" s="38">
        <v>70</v>
      </c>
      <c r="H12" s="38">
        <v>80</v>
      </c>
      <c r="I12" s="37">
        <f t="shared" ref="I12:I15" si="0">(SUM(E12:H12)-MIN(E12:H12))/3</f>
        <v>83.333333333333329</v>
      </c>
      <c r="J12" s="46">
        <v>3</v>
      </c>
      <c r="K12" s="37">
        <f t="shared" ref="K12:K15" si="1">(200/MAX($I$11:$I$15))*I12</f>
        <v>172.41379310344823</v>
      </c>
    </row>
    <row r="13" spans="1:11">
      <c r="A13" s="6">
        <v>6</v>
      </c>
      <c r="B13" s="77" t="s">
        <v>42</v>
      </c>
      <c r="C13" s="77"/>
      <c r="D13" s="36" t="s">
        <v>74</v>
      </c>
      <c r="E13" s="38">
        <v>100</v>
      </c>
      <c r="F13" s="38">
        <v>90</v>
      </c>
      <c r="G13" s="38">
        <v>90</v>
      </c>
      <c r="H13" s="38">
        <v>100</v>
      </c>
      <c r="I13" s="37">
        <f t="shared" si="0"/>
        <v>96.666666666666671</v>
      </c>
      <c r="J13" s="46">
        <v>1</v>
      </c>
      <c r="K13" s="37">
        <f t="shared" si="1"/>
        <v>199.99999999999997</v>
      </c>
    </row>
    <row r="14" spans="1:11" ht="27.6">
      <c r="A14" s="6">
        <v>7</v>
      </c>
      <c r="B14" s="77" t="s">
        <v>26</v>
      </c>
      <c r="C14" s="77"/>
      <c r="D14" s="36" t="s">
        <v>52</v>
      </c>
      <c r="E14" s="38">
        <v>100</v>
      </c>
      <c r="F14" s="38">
        <v>90</v>
      </c>
      <c r="G14" s="38">
        <v>90</v>
      </c>
      <c r="H14" s="38">
        <v>80</v>
      </c>
      <c r="I14" s="37">
        <f t="shared" si="0"/>
        <v>93.333333333333329</v>
      </c>
      <c r="J14" s="46">
        <v>2</v>
      </c>
      <c r="K14" s="37">
        <f t="shared" si="1"/>
        <v>193.10344827586204</v>
      </c>
    </row>
    <row r="15" spans="1:11" ht="37.200000000000003" customHeight="1">
      <c r="A15" s="6">
        <v>8</v>
      </c>
      <c r="B15" s="77" t="s">
        <v>44</v>
      </c>
      <c r="C15" s="77"/>
      <c r="D15" s="36" t="s">
        <v>52</v>
      </c>
      <c r="E15" s="43">
        <v>40</v>
      </c>
      <c r="F15" s="43">
        <v>70</v>
      </c>
      <c r="G15" s="43">
        <v>50</v>
      </c>
      <c r="H15" s="43">
        <v>100</v>
      </c>
      <c r="I15" s="37">
        <f t="shared" si="0"/>
        <v>73.333333333333329</v>
      </c>
      <c r="J15" s="46">
        <v>4</v>
      </c>
      <c r="K15" s="37">
        <f t="shared" si="1"/>
        <v>151.72413793103445</v>
      </c>
    </row>
  </sheetData>
  <mergeCells count="9">
    <mergeCell ref="B15:C15"/>
    <mergeCell ref="B6:K6"/>
    <mergeCell ref="B7:C7"/>
    <mergeCell ref="A9:I9"/>
    <mergeCell ref="B14:C14"/>
    <mergeCell ref="B10:C10"/>
    <mergeCell ref="B11:C11"/>
    <mergeCell ref="B12:C12"/>
    <mergeCell ref="B13:C1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>
      <selection activeCell="D17" sqref="D17"/>
    </sheetView>
  </sheetViews>
  <sheetFormatPr defaultRowHeight="14.4"/>
  <cols>
    <col min="1" max="1" width="4.44140625" customWidth="1"/>
    <col min="2" max="2" width="8.5546875" customWidth="1"/>
    <col min="3" max="3" width="14.44140625" customWidth="1"/>
    <col min="4" max="4" width="22.88671875" customWidth="1"/>
  </cols>
  <sheetData>
    <row r="1" spans="1:11">
      <c r="B1" s="40"/>
      <c r="C1" s="41"/>
      <c r="D1" s="41"/>
      <c r="E1" s="41"/>
      <c r="F1" s="5"/>
      <c r="G1" s="2"/>
      <c r="H1" s="5"/>
      <c r="I1" s="5"/>
      <c r="J1" s="24"/>
      <c r="K1" s="4" t="s">
        <v>1</v>
      </c>
    </row>
    <row r="2" spans="1:11">
      <c r="B2" s="40"/>
      <c r="C2" s="41"/>
      <c r="D2" s="41"/>
      <c r="E2" s="41"/>
      <c r="F2" s="5"/>
      <c r="G2" s="2"/>
      <c r="H2" s="5"/>
      <c r="I2" s="5"/>
      <c r="J2" s="24"/>
      <c r="K2" s="4" t="s">
        <v>2</v>
      </c>
    </row>
    <row r="3" spans="1:11">
      <c r="B3" s="40"/>
      <c r="C3" s="41"/>
      <c r="D3" s="41"/>
      <c r="E3" s="41"/>
      <c r="F3" s="5"/>
      <c r="G3" s="2"/>
      <c r="H3" s="5"/>
      <c r="I3" s="5"/>
      <c r="J3" s="24"/>
      <c r="K3" s="4" t="s">
        <v>21</v>
      </c>
    </row>
    <row r="4" spans="1:11">
      <c r="B4" s="40"/>
      <c r="C4" s="41"/>
      <c r="D4" s="41"/>
      <c r="E4" s="41"/>
      <c r="F4" s="5"/>
      <c r="G4" s="2"/>
      <c r="H4" s="5"/>
      <c r="I4" s="5"/>
      <c r="J4" s="24"/>
      <c r="K4" s="4" t="s">
        <v>67</v>
      </c>
    </row>
    <row r="5" spans="1:11" ht="18">
      <c r="B5" s="3"/>
      <c r="C5" s="1"/>
      <c r="D5" s="3"/>
      <c r="E5" s="3"/>
      <c r="F5" s="17" t="s">
        <v>0</v>
      </c>
      <c r="G5" s="17"/>
      <c r="H5" s="17"/>
      <c r="I5" s="3"/>
      <c r="J5" s="25"/>
      <c r="K5" s="3"/>
    </row>
    <row r="6" spans="1:11" ht="17.399999999999999">
      <c r="B6" s="60" t="s">
        <v>68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8">
      <c r="A7" s="3"/>
      <c r="B7" s="58" t="s">
        <v>3</v>
      </c>
      <c r="C7" s="58"/>
      <c r="D7" s="19"/>
      <c r="E7" s="19"/>
      <c r="F7" s="19"/>
      <c r="G7" s="19"/>
      <c r="H7" s="19"/>
      <c r="I7" s="19"/>
      <c r="J7" s="26" t="s">
        <v>69</v>
      </c>
      <c r="K7" s="19"/>
    </row>
    <row r="8" spans="1:11" ht="18">
      <c r="A8" s="3"/>
      <c r="B8" s="3"/>
      <c r="C8" s="18"/>
      <c r="D8" s="2"/>
      <c r="E8" s="76" t="s">
        <v>10</v>
      </c>
      <c r="F8" s="76"/>
      <c r="G8" s="76"/>
      <c r="H8" s="18"/>
      <c r="I8" s="18"/>
      <c r="J8" s="18"/>
      <c r="K8" s="2"/>
    </row>
    <row r="9" spans="1:11" ht="28.2">
      <c r="A9" s="34" t="s">
        <v>5</v>
      </c>
      <c r="B9" s="79" t="s">
        <v>14</v>
      </c>
      <c r="C9" s="79"/>
      <c r="D9" s="35" t="s">
        <v>7</v>
      </c>
      <c r="E9" s="36" t="s">
        <v>15</v>
      </c>
      <c r="F9" s="36" t="s">
        <v>16</v>
      </c>
      <c r="G9" s="36" t="s">
        <v>17</v>
      </c>
      <c r="H9" s="36" t="s">
        <v>18</v>
      </c>
      <c r="I9" s="36" t="s">
        <v>19</v>
      </c>
      <c r="J9" s="35" t="s">
        <v>9</v>
      </c>
      <c r="K9" s="34" t="s">
        <v>20</v>
      </c>
    </row>
    <row r="10" spans="1:11">
      <c r="A10" s="6">
        <v>1</v>
      </c>
      <c r="B10" s="80" t="s">
        <v>40</v>
      </c>
      <c r="C10" s="82"/>
      <c r="D10" s="36" t="s">
        <v>38</v>
      </c>
      <c r="E10" s="35">
        <v>0</v>
      </c>
      <c r="F10" s="35">
        <v>100</v>
      </c>
      <c r="G10" s="35">
        <v>100</v>
      </c>
      <c r="H10" s="35">
        <v>0</v>
      </c>
      <c r="I10" s="37">
        <f>(SUM(E10:H10)-MIN(E10:H10))/3</f>
        <v>66.666666666666671</v>
      </c>
      <c r="J10" s="46">
        <v>4</v>
      </c>
      <c r="K10" s="37">
        <f t="shared" ref="K10:K13" si="0">(200/MAX($I$10:$I$13))*I10</f>
        <v>133.33333333333334</v>
      </c>
    </row>
    <row r="11" spans="1:11" ht="27.6">
      <c r="A11" s="6">
        <v>2</v>
      </c>
      <c r="B11" s="77" t="s">
        <v>24</v>
      </c>
      <c r="C11" s="77"/>
      <c r="D11" s="36" t="s">
        <v>73</v>
      </c>
      <c r="E11" s="35">
        <v>80</v>
      </c>
      <c r="F11" s="35">
        <v>60</v>
      </c>
      <c r="G11" s="35">
        <v>60</v>
      </c>
      <c r="H11" s="35">
        <v>0</v>
      </c>
      <c r="I11" s="37">
        <f t="shared" ref="I11:I13" si="1">(SUM(E11:H11)-MIN(E11:H11))/3</f>
        <v>66.666666666666671</v>
      </c>
      <c r="J11" s="46">
        <v>2</v>
      </c>
      <c r="K11" s="37">
        <f>(200/MAX($I$10:$I$13))*I11</f>
        <v>133.33333333333334</v>
      </c>
    </row>
    <row r="12" spans="1:11">
      <c r="A12" s="6">
        <v>3</v>
      </c>
      <c r="B12" s="80" t="s">
        <v>47</v>
      </c>
      <c r="C12" s="82"/>
      <c r="D12" s="36" t="s">
        <v>74</v>
      </c>
      <c r="E12" s="35">
        <v>100</v>
      </c>
      <c r="F12" s="35">
        <v>0</v>
      </c>
      <c r="G12" s="35">
        <v>100</v>
      </c>
      <c r="H12" s="35">
        <v>100</v>
      </c>
      <c r="I12" s="37">
        <f t="shared" si="1"/>
        <v>100</v>
      </c>
      <c r="J12" s="46">
        <v>1</v>
      </c>
      <c r="K12" s="37">
        <f t="shared" si="0"/>
        <v>200</v>
      </c>
    </row>
    <row r="13" spans="1:11" ht="27.6">
      <c r="A13" s="6">
        <v>4</v>
      </c>
      <c r="B13" s="80" t="s">
        <v>45</v>
      </c>
      <c r="C13" s="81"/>
      <c r="D13" s="36" t="s">
        <v>52</v>
      </c>
      <c r="E13" s="35">
        <v>100</v>
      </c>
      <c r="F13" s="35">
        <v>100</v>
      </c>
      <c r="G13" s="35">
        <v>0</v>
      </c>
      <c r="H13" s="35">
        <v>0</v>
      </c>
      <c r="I13" s="37">
        <f t="shared" si="1"/>
        <v>66.666666666666671</v>
      </c>
      <c r="J13" s="46">
        <v>3</v>
      </c>
      <c r="K13" s="37">
        <f t="shared" si="0"/>
        <v>133.33333333333334</v>
      </c>
    </row>
  </sheetData>
  <mergeCells count="8">
    <mergeCell ref="B13:C13"/>
    <mergeCell ref="B6:K6"/>
    <mergeCell ref="B7:C7"/>
    <mergeCell ref="E8:G8"/>
    <mergeCell ref="B9:C9"/>
    <mergeCell ref="B10:C10"/>
    <mergeCell ref="B11:C11"/>
    <mergeCell ref="B12:C12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D21" sqref="D21"/>
    </sheetView>
  </sheetViews>
  <sheetFormatPr defaultRowHeight="14.4"/>
  <cols>
    <col min="1" max="1" width="4.5546875" customWidth="1"/>
    <col min="3" max="3" width="14.5546875" customWidth="1"/>
    <col min="4" max="4" width="23.5546875" customWidth="1"/>
  </cols>
  <sheetData>
    <row r="1" spans="1:10">
      <c r="A1" s="40"/>
      <c r="B1" s="41"/>
      <c r="C1" s="41"/>
      <c r="D1" s="41"/>
      <c r="E1" s="5"/>
      <c r="F1" s="2"/>
      <c r="G1" s="5"/>
      <c r="H1" s="5"/>
      <c r="I1" s="24"/>
      <c r="J1" s="4" t="s">
        <v>1</v>
      </c>
    </row>
    <row r="2" spans="1:10">
      <c r="A2" s="40"/>
      <c r="B2" s="41"/>
      <c r="C2" s="41"/>
      <c r="D2" s="41"/>
      <c r="E2" s="5"/>
      <c r="F2" s="2"/>
      <c r="G2" s="5"/>
      <c r="H2" s="5"/>
      <c r="I2" s="24"/>
      <c r="J2" s="4" t="s">
        <v>2</v>
      </c>
    </row>
    <row r="3" spans="1:10">
      <c r="A3" s="40"/>
      <c r="B3" s="41"/>
      <c r="C3" s="41"/>
      <c r="D3" s="41"/>
      <c r="E3" s="5"/>
      <c r="F3" s="2"/>
      <c r="G3" s="5"/>
      <c r="H3" s="5"/>
      <c r="I3" s="24"/>
      <c r="J3" s="4" t="s">
        <v>21</v>
      </c>
    </row>
    <row r="4" spans="1:10">
      <c r="A4" s="40"/>
      <c r="B4" s="41"/>
      <c r="C4" s="41"/>
      <c r="D4" s="41"/>
      <c r="E4" s="5"/>
      <c r="F4" s="2"/>
      <c r="G4" s="5"/>
      <c r="H4" s="5"/>
      <c r="I4" s="24"/>
      <c r="J4" s="4" t="s">
        <v>67</v>
      </c>
    </row>
    <row r="5" spans="1:10" ht="18">
      <c r="A5" s="3"/>
      <c r="B5" s="1"/>
      <c r="C5" s="3"/>
      <c r="D5" s="3"/>
      <c r="E5" s="17" t="s">
        <v>0</v>
      </c>
      <c r="F5" s="17"/>
      <c r="G5" s="17"/>
      <c r="H5" s="3"/>
      <c r="I5" s="25"/>
      <c r="J5" s="3"/>
    </row>
    <row r="6" spans="1:10" ht="17.399999999999999" customHeight="1">
      <c r="A6" s="60" t="s">
        <v>68</v>
      </c>
      <c r="B6" s="61"/>
      <c r="C6" s="61"/>
      <c r="D6" s="61"/>
      <c r="E6" s="61"/>
      <c r="F6" s="61"/>
      <c r="G6" s="61"/>
      <c r="H6" s="61"/>
      <c r="I6" s="61"/>
      <c r="J6" s="61"/>
    </row>
    <row r="7" spans="1:10" ht="15.6">
      <c r="A7" s="58" t="s">
        <v>3</v>
      </c>
      <c r="B7" s="58"/>
      <c r="C7" s="19"/>
      <c r="D7" s="19"/>
      <c r="E7" s="19"/>
      <c r="F7" s="19"/>
      <c r="G7" s="19"/>
      <c r="H7" s="19"/>
      <c r="I7" s="26" t="s">
        <v>69</v>
      </c>
      <c r="J7" s="19"/>
    </row>
    <row r="9" spans="1:10" ht="18">
      <c r="A9" s="3"/>
      <c r="B9" s="3"/>
      <c r="C9" s="18"/>
      <c r="D9" s="2"/>
      <c r="E9" s="76" t="s">
        <v>46</v>
      </c>
      <c r="F9" s="76"/>
      <c r="G9" s="76"/>
      <c r="H9" s="18"/>
      <c r="I9" s="18"/>
      <c r="J9" s="2"/>
    </row>
    <row r="10" spans="1:10" ht="28.2">
      <c r="A10" s="34" t="s">
        <v>5</v>
      </c>
      <c r="B10" s="79" t="s">
        <v>14</v>
      </c>
      <c r="C10" s="79"/>
      <c r="D10" s="35" t="s">
        <v>7</v>
      </c>
      <c r="E10" s="36" t="s">
        <v>15</v>
      </c>
      <c r="F10" s="36" t="s">
        <v>16</v>
      </c>
      <c r="G10" s="36" t="s">
        <v>17</v>
      </c>
      <c r="H10" s="36" t="s">
        <v>19</v>
      </c>
      <c r="I10" s="35" t="s">
        <v>9</v>
      </c>
      <c r="J10" s="34" t="s">
        <v>20</v>
      </c>
    </row>
    <row r="11" spans="1:10" ht="27.6">
      <c r="A11" s="6">
        <v>1</v>
      </c>
      <c r="B11" s="80" t="s">
        <v>40</v>
      </c>
      <c r="C11" s="82"/>
      <c r="D11" s="36" t="s">
        <v>38</v>
      </c>
      <c r="E11" s="35">
        <v>100</v>
      </c>
      <c r="F11" s="35">
        <v>100</v>
      </c>
      <c r="G11" s="35">
        <v>100</v>
      </c>
      <c r="H11" s="37">
        <f>(SUM(E11:G11)-MIN(E11:G11))/2</f>
        <v>100</v>
      </c>
      <c r="I11" s="46">
        <v>1</v>
      </c>
      <c r="J11" s="37">
        <f>(200/MAX($H$11:$H$15))*H11</f>
        <v>200</v>
      </c>
    </row>
    <row r="12" spans="1:10" ht="27.6">
      <c r="A12" s="6">
        <v>2</v>
      </c>
      <c r="B12" s="77" t="s">
        <v>24</v>
      </c>
      <c r="C12" s="77"/>
      <c r="D12" s="36" t="s">
        <v>73</v>
      </c>
      <c r="E12" s="35">
        <v>100</v>
      </c>
      <c r="F12" s="35">
        <v>100</v>
      </c>
      <c r="G12" s="35">
        <v>100</v>
      </c>
      <c r="H12" s="37">
        <f t="shared" ref="H12:H15" si="0">(SUM(E12:G12)-MIN(E12:G12))/2</f>
        <v>100</v>
      </c>
      <c r="I12" s="46">
        <v>2</v>
      </c>
      <c r="J12" s="37">
        <f t="shared" ref="J12:J15" si="1">(200/MAX($H$11:$H$15))*H12</f>
        <v>200</v>
      </c>
    </row>
    <row r="13" spans="1:10">
      <c r="A13" s="6"/>
      <c r="B13" s="80" t="s">
        <v>47</v>
      </c>
      <c r="C13" s="82"/>
      <c r="D13" s="36" t="s">
        <v>74</v>
      </c>
      <c r="E13" s="43">
        <v>100</v>
      </c>
      <c r="F13" s="43">
        <v>100</v>
      </c>
      <c r="G13" s="43">
        <v>100</v>
      </c>
      <c r="H13" s="37">
        <f t="shared" si="0"/>
        <v>100</v>
      </c>
      <c r="I13" s="46">
        <v>4</v>
      </c>
      <c r="J13" s="37">
        <f t="shared" si="1"/>
        <v>200</v>
      </c>
    </row>
    <row r="14" spans="1:10" ht="41.4">
      <c r="A14" s="6">
        <v>3</v>
      </c>
      <c r="B14" s="77" t="s">
        <v>23</v>
      </c>
      <c r="C14" s="77"/>
      <c r="D14" s="36" t="s">
        <v>52</v>
      </c>
      <c r="E14" s="35">
        <v>100</v>
      </c>
      <c r="F14" s="35">
        <v>100</v>
      </c>
      <c r="G14" s="35">
        <v>100</v>
      </c>
      <c r="H14" s="37">
        <f t="shared" si="0"/>
        <v>100</v>
      </c>
      <c r="I14" s="46">
        <v>3</v>
      </c>
      <c r="J14" s="37">
        <f t="shared" si="1"/>
        <v>200</v>
      </c>
    </row>
    <row r="15" spans="1:10" ht="41.4">
      <c r="A15" s="6"/>
      <c r="B15" s="80" t="s">
        <v>45</v>
      </c>
      <c r="C15" s="82"/>
      <c r="D15" s="36" t="s">
        <v>52</v>
      </c>
      <c r="E15" s="43">
        <v>86</v>
      </c>
      <c r="F15" s="43">
        <v>75</v>
      </c>
      <c r="G15" s="43">
        <v>75</v>
      </c>
      <c r="H15" s="37">
        <f t="shared" si="0"/>
        <v>80.5</v>
      </c>
      <c r="I15" s="46">
        <v>5</v>
      </c>
      <c r="J15" s="37">
        <f t="shared" si="1"/>
        <v>161</v>
      </c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</sheetData>
  <mergeCells count="9">
    <mergeCell ref="B15:C15"/>
    <mergeCell ref="A6:J6"/>
    <mergeCell ref="A7:B7"/>
    <mergeCell ref="B10:C10"/>
    <mergeCell ref="E9:G9"/>
    <mergeCell ref="B11:C11"/>
    <mergeCell ref="B12:C12"/>
    <mergeCell ref="B14:C14"/>
    <mergeCell ref="B13:C13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Сводный</vt:lpstr>
      <vt:lpstr>П-300</vt:lpstr>
      <vt:lpstr>ЕК-600</vt:lpstr>
      <vt:lpstr>ЕН-600</vt:lpstr>
      <vt:lpstr>ЕЛ-600</vt:lpstr>
      <vt:lpstr>'П-300'!Область_печати</vt:lpstr>
    </vt:vector>
  </TitlesOfParts>
  <Company>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111</cp:lastModifiedBy>
  <cp:lastPrinted>2022-03-27T03:16:43Z</cp:lastPrinted>
  <dcterms:created xsi:type="dcterms:W3CDTF">2014-11-09T08:45:46Z</dcterms:created>
  <dcterms:modified xsi:type="dcterms:W3CDTF">2022-03-27T18:59:37Z</dcterms:modified>
</cp:coreProperties>
</file>